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jkem\Desktop\"/>
    </mc:Choice>
  </mc:AlternateContent>
  <bookViews>
    <workbookView xWindow="1010" yWindow="0" windowWidth="18190" windowHeight="8180"/>
  </bookViews>
  <sheets>
    <sheet name="Bestelformulier" sheetId="1" r:id="rId1"/>
    <sheet name="Parameters" sheetId="2" state="hidden" r:id="rId2"/>
    <sheet name="Uitleg" sheetId="4" r:id="rId3"/>
  </sheets>
  <calcPr calcId="162913"/>
</workbook>
</file>

<file path=xl/calcChain.xml><?xml version="1.0" encoding="utf-8"?>
<calcChain xmlns="http://schemas.openxmlformats.org/spreadsheetml/2006/main">
  <c r="H22" i="1" l="1"/>
  <c r="F37" i="1" l="1"/>
  <c r="F28" i="1"/>
  <c r="H26" i="1"/>
  <c r="G19" i="1" l="1"/>
  <c r="H19" i="1" s="1"/>
  <c r="G20" i="1"/>
  <c r="H20" i="1" s="1"/>
  <c r="G21" i="1"/>
  <c r="H21" i="1" s="1"/>
  <c r="H23" i="1"/>
  <c r="G24" i="1"/>
  <c r="H24" i="1" s="1"/>
  <c r="G18" i="1"/>
  <c r="H18" i="1" s="1"/>
  <c r="G32" i="1"/>
  <c r="H32" i="1" s="1"/>
  <c r="G33" i="1"/>
  <c r="H33" i="1" s="1"/>
  <c r="G34" i="1"/>
  <c r="H34" i="1" s="1"/>
  <c r="G35" i="1"/>
  <c r="H35" i="1" s="1"/>
  <c r="G36" i="1"/>
  <c r="H36" i="1" s="1"/>
  <c r="B54" i="1"/>
  <c r="H28" i="1" l="1"/>
  <c r="H37" i="1"/>
  <c r="B39" i="1"/>
  <c r="C35" i="1"/>
  <c r="C37" i="1" l="1"/>
  <c r="C34" i="1"/>
  <c r="C36" i="1" s="1"/>
  <c r="C38" i="1" s="1"/>
  <c r="C45" i="1"/>
  <c r="C44" i="1"/>
  <c r="C43" i="1"/>
  <c r="C50" i="1"/>
  <c r="C51" i="1" s="1"/>
  <c r="B51" i="1"/>
  <c r="B46" i="1"/>
  <c r="C39" i="1" l="1"/>
  <c r="C46" i="1"/>
  <c r="B30" i="1"/>
  <c r="C29" i="1"/>
  <c r="C28" i="1"/>
  <c r="B24" i="1"/>
  <c r="C23" i="1"/>
  <c r="C22" i="1"/>
  <c r="C21" i="1"/>
  <c r="C20" i="1"/>
  <c r="C19" i="1"/>
  <c r="C30" i="1" l="1"/>
  <c r="C24" i="1"/>
  <c r="B53" i="1" l="1"/>
  <c r="B55" i="1" s="1"/>
</calcChain>
</file>

<file path=xl/sharedStrings.xml><?xml version="1.0" encoding="utf-8"?>
<sst xmlns="http://schemas.openxmlformats.org/spreadsheetml/2006/main" count="168" uniqueCount="121">
  <si>
    <t>Didamsestraat 15</t>
  </si>
  <si>
    <t>6901 HB  Zevenaar</t>
  </si>
  <si>
    <t>Tel: 06-21500869</t>
  </si>
  <si>
    <t>facebook.com/cremepassionnelle</t>
  </si>
  <si>
    <t>Naam:</t>
  </si>
  <si>
    <t>Adres:</t>
  </si>
  <si>
    <t>Tel.nr:</t>
  </si>
  <si>
    <t>Klein gebak</t>
  </si>
  <si>
    <t>-Framboos</t>
  </si>
  <si>
    <t>-Passievrucht</t>
  </si>
  <si>
    <t>-Bergamot</t>
  </si>
  <si>
    <t>Prijs</t>
  </si>
  <si>
    <t>Tartelettes</t>
  </si>
  <si>
    <t>-Chocoladeganache</t>
  </si>
  <si>
    <t>-Citroencrème</t>
  </si>
  <si>
    <t>Aantal</t>
  </si>
  <si>
    <t>Bretonse petit fours</t>
  </si>
  <si>
    <t>-Chocoladetaart</t>
  </si>
  <si>
    <t>-Schuimtaart</t>
  </si>
  <si>
    <t>-Fraisiertaart</t>
  </si>
  <si>
    <t>-Schuimtaart met vers fruit</t>
  </si>
  <si>
    <t>-Tarte tatin (20 cm)</t>
  </si>
  <si>
    <t>Zevenaar</t>
  </si>
  <si>
    <t>Duiven, Montferland, Doesburg</t>
  </si>
  <si>
    <t>Arnhem, Rheden, Doetinchem</t>
  </si>
  <si>
    <t>Overig in overleg</t>
  </si>
  <si>
    <t>-Citroen (wit)</t>
  </si>
  <si>
    <t>-Kaneel (melk)</t>
  </si>
  <si>
    <t>-Koffie (melk)</t>
  </si>
  <si>
    <t>-Muscadine (melk/puur)</t>
  </si>
  <si>
    <t>-Vanille (puur)</t>
  </si>
  <si>
    <t>Chocolade</t>
  </si>
  <si>
    <t>Woonplaats:</t>
  </si>
  <si>
    <t>Koeken</t>
  </si>
  <si>
    <t>-Gevulde koek</t>
  </si>
  <si>
    <t>-Bokkenpoot</t>
  </si>
  <si>
    <t>-Mergpijp</t>
  </si>
  <si>
    <t>Onder voorbehoud van prijswijzigingen</t>
  </si>
  <si>
    <t>1) Taarten zijn ook per halve te bestellen. De prijs is dan ook de helft.</t>
  </si>
  <si>
    <t xml:space="preserve">Groot gebak </t>
  </si>
  <si>
    <t>-Notenkaramelslof (ca 10x24cm)</t>
  </si>
  <si>
    <t>www.cremepassionnelle.nl</t>
  </si>
  <si>
    <t>-Aardbei</t>
  </si>
  <si>
    <t>-Mango</t>
  </si>
  <si>
    <t>-Karamelbrownie</t>
  </si>
  <si>
    <t>E-mail:</t>
  </si>
  <si>
    <t>Bezorgdatum:</t>
  </si>
  <si>
    <t>Bezorgtijd:</t>
  </si>
  <si>
    <t>Aardbei</t>
  </si>
  <si>
    <t>Bosbes</t>
  </si>
  <si>
    <t>Braam</t>
  </si>
  <si>
    <t>Framboos</t>
  </si>
  <si>
    <t>Appel</t>
  </si>
  <si>
    <t>Peer</t>
  </si>
  <si>
    <t>Bedrag</t>
  </si>
  <si>
    <t xml:space="preserve">Truffels    </t>
  </si>
  <si>
    <t>Totaalbedrag bestelling</t>
  </si>
  <si>
    <t>Totaal te betalen</t>
  </si>
  <si>
    <t>Bezorgen in Zevenaar</t>
  </si>
  <si>
    <t>Bezorgen in Arnhem, Rheden, Doetinchem</t>
  </si>
  <si>
    <t>Selecteer bezorgplaats</t>
  </si>
  <si>
    <t>Niet van toepassing, ik haal het op</t>
  </si>
  <si>
    <t>Bezorgen in Duiven, Montferland, Doesburg</t>
  </si>
  <si>
    <t>Totaal aantal/prijs</t>
  </si>
  <si>
    <t>Adres</t>
  </si>
  <si>
    <t>PC en plaats</t>
  </si>
  <si>
    <t>Telefoon</t>
  </si>
  <si>
    <t>E-mail</t>
  </si>
  <si>
    <t>Website</t>
  </si>
  <si>
    <t>Facebook</t>
  </si>
  <si>
    <t>leon@cremepassionnelle.nl</t>
  </si>
  <si>
    <t>Overig, in overleg</t>
  </si>
  <si>
    <t>Speculaas</t>
  </si>
  <si>
    <t>-Gevulde speculaas  14x14cm</t>
  </si>
  <si>
    <t>Bijzonderheden/opmerkingen;</t>
  </si>
  <si>
    <r>
      <t xml:space="preserve">Kleine Taarten (16cm, 6 à 8 personen) </t>
    </r>
    <r>
      <rPr>
        <b/>
        <i/>
        <vertAlign val="superscript"/>
        <sz val="11"/>
        <color theme="1"/>
        <rFont val="Calibri"/>
        <family val="2"/>
        <scheme val="minor"/>
      </rPr>
      <t>1)</t>
    </r>
  </si>
  <si>
    <r>
      <t xml:space="preserve">-Chocoladetaart (24cm, 12 à 16 personen) </t>
    </r>
    <r>
      <rPr>
        <vertAlign val="superscript"/>
        <sz val="11"/>
        <color theme="1"/>
        <rFont val="Calibri"/>
        <family val="2"/>
        <scheme val="minor"/>
      </rPr>
      <t xml:space="preserve">1)   </t>
    </r>
  </si>
  <si>
    <r>
      <t xml:space="preserve">-Aardbeiengebak (25x30 cm, 20 à 25 personen) </t>
    </r>
    <r>
      <rPr>
        <vertAlign val="superscript"/>
        <sz val="11"/>
        <color theme="1"/>
        <rFont val="Calibri"/>
        <family val="2"/>
        <scheme val="minor"/>
      </rPr>
      <t>2)</t>
    </r>
  </si>
  <si>
    <r>
      <t>-Frambozengebak (25x30 cm, 20 à 25 personen)</t>
    </r>
    <r>
      <rPr>
        <vertAlign val="superscript"/>
        <sz val="11"/>
        <color theme="1"/>
        <rFont val="Calibri"/>
        <family val="2"/>
        <scheme val="minor"/>
      </rPr>
      <t xml:space="preserve"> 2)</t>
    </r>
  </si>
  <si>
    <r>
      <t>-Notengebak (25x30 cm, 20 à 25 personen)</t>
    </r>
    <r>
      <rPr>
        <vertAlign val="superscript"/>
        <sz val="11"/>
        <color theme="1"/>
        <rFont val="Calibri"/>
        <family val="2"/>
        <scheme val="minor"/>
      </rPr>
      <t xml:space="preserve"> 2)</t>
    </r>
  </si>
  <si>
    <r>
      <t xml:space="preserve">-Dacquoise met fruit (25x30 cm, 20 à 25 personen) </t>
    </r>
    <r>
      <rPr>
        <vertAlign val="superscript"/>
        <sz val="11"/>
        <color theme="1"/>
        <rFont val="Calibri"/>
        <family val="2"/>
        <scheme val="minor"/>
      </rPr>
      <t>2)</t>
    </r>
  </si>
  <si>
    <t xml:space="preserve">          Klik hier om de vruchtensoort te kiezen </t>
  </si>
  <si>
    <t>-Chocoladetaart (half, 6 à 8 personen)</t>
  </si>
  <si>
    <t>-Dacquoise met fruit (half, 10 à 13 personen)</t>
  </si>
  <si>
    <t>-Dacquoise met fruit (kwart, 5 à 7 personen)</t>
  </si>
  <si>
    <t>-Aardbeiengebak (half, 10 à 13 personen)</t>
  </si>
  <si>
    <t xml:space="preserve">-Aardbeiengebak (kwart, 5 à 7 personen) </t>
  </si>
  <si>
    <t>-Frambozengebak (half, 10 à 13 personen)</t>
  </si>
  <si>
    <t>-Frambozengebak (kwart, 10 à 13 personen)</t>
  </si>
  <si>
    <t>-Notengebak (half, 10 à 13 personen)</t>
  </si>
  <si>
    <t>-Notengebak (kwart, 5 à 7 personen)</t>
  </si>
  <si>
    <t xml:space="preserve">-Chocoladetaart (24cm, 12 à 16 personen) 1)   </t>
  </si>
  <si>
    <t>-Frambozengebak (25x30 cm, 20 à 25 personen) 2)</t>
  </si>
  <si>
    <t>-Chocoladetaart (half)</t>
  </si>
  <si>
    <t>-Fraisiertaart (half)</t>
  </si>
  <si>
    <t>-Karamelbrownie (half)</t>
  </si>
  <si>
    <t>-Notenkaramelslof (half)</t>
  </si>
  <si>
    <t>-Schuimtaart (half)</t>
  </si>
  <si>
    <t>-Schuimtaart met vers fruit (half)</t>
  </si>
  <si>
    <t>-Tarte tatin (half)</t>
  </si>
  <si>
    <t>Bezorgkosten</t>
  </si>
  <si>
    <t>2) Dit gebak is ook te bestellen in een half of kwart deel.</t>
  </si>
  <si>
    <t>* Indien bepaalde vruchten niet voorradig zijn, neem ik hierover zsm contact met u op.</t>
  </si>
  <si>
    <t xml:space="preserve">* Ivm seizoensgebondenheid van bepaalde artikelen en ingrediënten kan het zijn dat </t>
  </si>
  <si>
    <t xml:space="preserve">   niet alles te verkrijgen is. </t>
  </si>
  <si>
    <t xml:space="preserve">* Heeft u specifieke wensen of wilt u verrast worden, vraag het aan mij. Ik hou van een uitdaging!
</t>
  </si>
  <si>
    <t>Prijs p.st</t>
  </si>
  <si>
    <t>Prijs totl.</t>
  </si>
  <si>
    <t>Prijs p.st.</t>
  </si>
  <si>
    <t>Uitleg bestelformulier</t>
  </si>
  <si>
    <t>Hoe werkt het bestelformulier?</t>
  </si>
  <si>
    <t>U kunt in de velden achter de producten het aantal invullen, het totaalbedrag zal automatisch verschijnen.</t>
  </si>
  <si>
    <t>In de velden met de producten die geel gekleurd zijn kunt u een keus maken, bijvoorbeeld chocoladetaart</t>
  </si>
  <si>
    <t xml:space="preserve">of chocoladetaart half. De prijs zal automatisch aangepast worden en na het invullen van het aantal zal ook hier </t>
  </si>
  <si>
    <t>automatisch het bedrag verschijnen.</t>
  </si>
  <si>
    <t>Per productgroep ziet u de totaal bedragen ook verschijnen.</t>
  </si>
  <si>
    <t>Het volledige bestelbedrag ziet u onderaan in het formulier. Hier kunt u ook nog aangeven of het bezorgd</t>
  </si>
  <si>
    <t>moet worden en waar. De bezorgkosten worden automatisch toegevoegd aan het totaalbedrag.</t>
  </si>
  <si>
    <t>Uiteraard kunt u het formulier ook uitprinten en handmatig invullen waarna u deze afgeeft in de winkel.</t>
  </si>
  <si>
    <t>Heeft u nog vragen over deze bestellijst neem dan aub contact met ons op.</t>
  </si>
  <si>
    <t>-Tiramisutaart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</si>
</sst>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&quot;€&quot;\ #,##0.00;&quot;€&quot;\ \-#,##0.00"/>
    <numFmt numFmtId="8" formatCode="&quot;€&quot;\ #,##0.00;[Red]&quot;€&quot;\ \-#,##0.00"/>
    <numFmt numFmtId="44" formatCode="_ &quot;€&quot;\ * #,##0.00_ ;_ &quot;€&quot;\ * \-#,##0.00_ ;_ &quot;€&quot;\ * &quot;-&quot;??_ ;_ @_ "/>
    <numFmt numFmtId="164" formatCode="#,##0_ ;\-#,##0\ "/>
    <numFmt numFmtId="165" formatCode="&quot;€&quot;\ #,##0.00"/>
    <numFmt numFmtId="166" formatCode="[$-F800]dddd\,\ mmmm\ dd\,\ yyyy"/>
    <numFmt numFmtId="167" formatCode="h:mm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</fills>
  <borders count="49">
    <border>
      <left/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/>
      <bottom style="double">
        <color indexed="64"/>
      </bottom>
      <diagonal/>
    </border>
    <border>
      <left style="double">
        <color auto="1"/>
      </left>
      <right style="hair">
        <color auto="1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auto="1"/>
      </left>
      <right style="thin">
        <color indexed="64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indexed="64"/>
      </right>
      <top/>
      <bottom style="double">
        <color auto="1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8" fontId="0" fillId="0" borderId="0" xfId="0" applyNumberFormat="1"/>
    <xf numFmtId="0" fontId="0" fillId="2" borderId="0" xfId="0" applyFont="1" applyFill="1"/>
    <xf numFmtId="44" fontId="0" fillId="2" borderId="0" xfId="1" applyFont="1" applyFill="1"/>
    <xf numFmtId="0" fontId="2" fillId="2" borderId="0" xfId="2" applyFont="1" applyFill="1" applyAlignment="1" applyProtection="1"/>
    <xf numFmtId="0" fontId="0" fillId="2" borderId="0" xfId="0" applyFont="1" applyFill="1" applyBorder="1"/>
    <xf numFmtId="0" fontId="3" fillId="2" borderId="12" xfId="0" applyFont="1" applyFill="1" applyBorder="1"/>
    <xf numFmtId="44" fontId="0" fillId="2" borderId="13" xfId="1" applyFont="1" applyFill="1" applyBorder="1"/>
    <xf numFmtId="0" fontId="0" fillId="2" borderId="14" xfId="0" applyFont="1" applyFill="1" applyBorder="1"/>
    <xf numFmtId="44" fontId="0" fillId="2" borderId="15" xfId="1" applyFont="1" applyFill="1" applyBorder="1"/>
    <xf numFmtId="0" fontId="0" fillId="2" borderId="16" xfId="0" applyFont="1" applyFill="1" applyBorder="1"/>
    <xf numFmtId="44" fontId="0" fillId="2" borderId="17" xfId="1" applyFont="1" applyFill="1" applyBorder="1"/>
    <xf numFmtId="0" fontId="0" fillId="2" borderId="27" xfId="0" applyFont="1" applyFill="1" applyBorder="1"/>
    <xf numFmtId="8" fontId="0" fillId="2" borderId="13" xfId="0" applyNumberFormat="1" applyFont="1" applyFill="1" applyBorder="1" applyAlignment="1">
      <alignment horizontal="left"/>
    </xf>
    <xf numFmtId="0" fontId="0" fillId="2" borderId="10" xfId="0" applyFont="1" applyFill="1" applyBorder="1"/>
    <xf numFmtId="0" fontId="3" fillId="2" borderId="25" xfId="0" applyFont="1" applyFill="1" applyBorder="1"/>
    <xf numFmtId="44" fontId="0" fillId="2" borderId="28" xfId="1" applyFont="1" applyFill="1" applyBorder="1"/>
    <xf numFmtId="0" fontId="0" fillId="2" borderId="15" xfId="0" applyFont="1" applyFill="1" applyBorder="1"/>
    <xf numFmtId="0" fontId="0" fillId="2" borderId="25" xfId="0" quotePrefix="1" applyFont="1" applyFill="1" applyBorder="1"/>
    <xf numFmtId="8" fontId="0" fillId="2" borderId="15" xfId="0" applyNumberFormat="1" applyFont="1" applyFill="1" applyBorder="1"/>
    <xf numFmtId="0" fontId="0" fillId="2" borderId="6" xfId="0" quotePrefix="1" applyFont="1" applyFill="1" applyBorder="1"/>
    <xf numFmtId="44" fontId="0" fillId="2" borderId="7" xfId="1" applyFont="1" applyFill="1" applyBorder="1"/>
    <xf numFmtId="0" fontId="0" fillId="2" borderId="8" xfId="0" applyFont="1" applyFill="1" applyBorder="1"/>
    <xf numFmtId="0" fontId="0" fillId="2" borderId="26" xfId="0" quotePrefix="1" applyFont="1" applyFill="1" applyBorder="1"/>
    <xf numFmtId="8" fontId="0" fillId="2" borderId="24" xfId="0" applyNumberFormat="1" applyFont="1" applyFill="1" applyBorder="1"/>
    <xf numFmtId="0" fontId="0" fillId="2" borderId="23" xfId="0" quotePrefix="1" applyFont="1" applyFill="1" applyBorder="1"/>
    <xf numFmtId="8" fontId="0" fillId="2" borderId="2" xfId="0" applyNumberFormat="1" applyFont="1" applyFill="1" applyBorder="1"/>
    <xf numFmtId="0" fontId="0" fillId="2" borderId="21" xfId="0" quotePrefix="1" applyFont="1" applyFill="1" applyBorder="1" applyAlignment="1">
      <alignment horizontal="right"/>
    </xf>
    <xf numFmtId="0" fontId="0" fillId="2" borderId="21" xfId="1" applyNumberFormat="1" applyFont="1" applyFill="1" applyBorder="1" applyAlignment="1">
      <alignment horizontal="right"/>
    </xf>
    <xf numFmtId="8" fontId="0" fillId="2" borderId="21" xfId="0" applyNumberFormat="1" applyFont="1" applyFill="1" applyBorder="1"/>
    <xf numFmtId="44" fontId="0" fillId="2" borderId="10" xfId="1" applyFont="1" applyFill="1" applyBorder="1"/>
    <xf numFmtId="8" fontId="0" fillId="2" borderId="11" xfId="0" applyNumberFormat="1" applyFont="1" applyFill="1" applyBorder="1"/>
    <xf numFmtId="0" fontId="3" fillId="2" borderId="20" xfId="0" applyFont="1" applyFill="1" applyBorder="1"/>
    <xf numFmtId="8" fontId="0" fillId="2" borderId="8" xfId="0" applyNumberFormat="1" applyFont="1" applyFill="1" applyBorder="1"/>
    <xf numFmtId="0" fontId="0" fillId="2" borderId="18" xfId="0" quotePrefix="1" applyFont="1" applyFill="1" applyBorder="1"/>
    <xf numFmtId="0" fontId="0" fillId="2" borderId="4" xfId="0" applyFont="1" applyFill="1" applyBorder="1"/>
    <xf numFmtId="8" fontId="0" fillId="2" borderId="5" xfId="0" applyNumberFormat="1" applyFont="1" applyFill="1" applyBorder="1"/>
    <xf numFmtId="0" fontId="3" fillId="2" borderId="6" xfId="0" applyFont="1" applyFill="1" applyBorder="1"/>
    <xf numFmtId="44" fontId="0" fillId="2" borderId="0" xfId="1" applyFont="1" applyFill="1" applyBorder="1"/>
    <xf numFmtId="0" fontId="0" fillId="2" borderId="0" xfId="0" quotePrefix="1" applyFont="1" applyFill="1" applyBorder="1"/>
    <xf numFmtId="0" fontId="4" fillId="2" borderId="20" xfId="0" applyFont="1" applyFill="1" applyBorder="1"/>
    <xf numFmtId="0" fontId="0" fillId="2" borderId="7" xfId="1" applyNumberFormat="1" applyFont="1" applyFill="1" applyBorder="1"/>
    <xf numFmtId="165" fontId="0" fillId="2" borderId="8" xfId="0" applyNumberFormat="1" applyFont="1" applyFill="1" applyBorder="1"/>
    <xf numFmtId="0" fontId="0" fillId="2" borderId="0" xfId="0" quotePrefix="1" applyFont="1" applyFill="1" applyBorder="1" applyAlignment="1">
      <alignment horizontal="right"/>
    </xf>
    <xf numFmtId="0" fontId="0" fillId="2" borderId="0" xfId="1" applyNumberFormat="1" applyFont="1" applyFill="1" applyBorder="1" applyAlignment="1">
      <alignment horizontal="right"/>
    </xf>
    <xf numFmtId="8" fontId="0" fillId="2" borderId="0" xfId="0" applyNumberFormat="1" applyFont="1" applyFill="1" applyBorder="1"/>
    <xf numFmtId="0" fontId="0" fillId="2" borderId="0" xfId="0" applyFont="1" applyFill="1" applyBorder="1" applyAlignment="1">
      <alignment horizontal="left" wrapText="1"/>
    </xf>
    <xf numFmtId="0" fontId="0" fillId="0" borderId="0" xfId="0" quotePrefix="1" applyFont="1" applyFill="1" applyBorder="1"/>
    <xf numFmtId="165" fontId="0" fillId="0" borderId="0" xfId="1" applyNumberFormat="1" applyFont="1" applyFill="1" applyBorder="1"/>
    <xf numFmtId="0" fontId="0" fillId="2" borderId="34" xfId="0" applyFont="1" applyFill="1" applyBorder="1"/>
    <xf numFmtId="7" fontId="0" fillId="0" borderId="0" xfId="1" applyNumberFormat="1" applyFont="1" applyFill="1" applyBorder="1"/>
    <xf numFmtId="0" fontId="0" fillId="2" borderId="31" xfId="0" applyFont="1" applyFill="1" applyBorder="1" applyAlignment="1">
      <alignment horizontal="left"/>
    </xf>
    <xf numFmtId="164" fontId="0" fillId="2" borderId="28" xfId="1" applyNumberFormat="1" applyFont="1" applyFill="1" applyBorder="1" applyProtection="1">
      <protection locked="0"/>
    </xf>
    <xf numFmtId="164" fontId="0" fillId="2" borderId="29" xfId="1" applyNumberFormat="1" applyFont="1" applyFill="1" applyBorder="1" applyProtection="1">
      <protection locked="0"/>
    </xf>
    <xf numFmtId="164" fontId="0" fillId="2" borderId="30" xfId="1" applyNumberFormat="1" applyFont="1" applyFill="1" applyBorder="1" applyProtection="1">
      <protection locked="0"/>
    </xf>
    <xf numFmtId="0" fontId="0" fillId="2" borderId="7" xfId="0" applyFont="1" applyFill="1" applyBorder="1" applyProtection="1">
      <protection locked="0"/>
    </xf>
    <xf numFmtId="0" fontId="0" fillId="2" borderId="19" xfId="0" applyFont="1" applyFill="1" applyBorder="1" applyProtection="1">
      <protection locked="0"/>
    </xf>
    <xf numFmtId="0" fontId="0" fillId="2" borderId="7" xfId="1" applyNumberFormat="1" applyFont="1" applyFill="1" applyBorder="1" applyProtection="1">
      <protection locked="0"/>
    </xf>
    <xf numFmtId="0" fontId="0" fillId="2" borderId="0" xfId="0" applyFont="1" applyFill="1" applyAlignment="1"/>
    <xf numFmtId="44" fontId="0" fillId="2" borderId="35" xfId="1" applyFont="1" applyFill="1" applyBorder="1"/>
    <xf numFmtId="0" fontId="0" fillId="2" borderId="37" xfId="0" applyFont="1" applyFill="1" applyBorder="1"/>
    <xf numFmtId="0" fontId="0" fillId="2" borderId="39" xfId="0" quotePrefix="1" applyFont="1" applyFill="1" applyBorder="1" applyAlignment="1">
      <alignment horizontal="right"/>
    </xf>
    <xf numFmtId="7" fontId="0" fillId="2" borderId="35" xfId="1" applyNumberFormat="1" applyFont="1" applyFill="1" applyBorder="1"/>
    <xf numFmtId="7" fontId="0" fillId="2" borderId="37" xfId="1" applyNumberFormat="1" applyFont="1" applyFill="1" applyBorder="1"/>
    <xf numFmtId="0" fontId="0" fillId="2" borderId="29" xfId="0" quotePrefix="1" applyFont="1" applyFill="1" applyBorder="1" applyAlignment="1">
      <alignment horizontal="right"/>
    </xf>
    <xf numFmtId="0" fontId="0" fillId="2" borderId="29" xfId="1" applyNumberFormat="1" applyFont="1" applyFill="1" applyBorder="1"/>
    <xf numFmtId="0" fontId="0" fillId="2" borderId="30" xfId="1" applyNumberFormat="1" applyFont="1" applyFill="1" applyBorder="1"/>
    <xf numFmtId="0" fontId="0" fillId="3" borderId="29" xfId="0" applyFont="1" applyFill="1" applyBorder="1"/>
    <xf numFmtId="0" fontId="0" fillId="3" borderId="40" xfId="0" applyFont="1" applyFill="1" applyBorder="1"/>
    <xf numFmtId="165" fontId="0" fillId="2" borderId="35" xfId="1" applyNumberFormat="1" applyFont="1" applyFill="1" applyBorder="1"/>
    <xf numFmtId="165" fontId="0" fillId="2" borderId="37" xfId="0" applyNumberFormat="1" applyFont="1" applyFill="1" applyBorder="1"/>
    <xf numFmtId="165" fontId="0" fillId="2" borderId="29" xfId="0" applyNumberFormat="1" applyFont="1" applyFill="1" applyBorder="1"/>
    <xf numFmtId="7" fontId="0" fillId="2" borderId="40" xfId="0" applyNumberFormat="1" applyFont="1" applyFill="1" applyBorder="1"/>
    <xf numFmtId="0" fontId="0" fillId="2" borderId="28" xfId="1" applyNumberFormat="1" applyFont="1" applyFill="1" applyBorder="1" applyProtection="1">
      <protection locked="0"/>
    </xf>
    <xf numFmtId="0" fontId="0" fillId="2" borderId="38" xfId="1" applyNumberFormat="1" applyFont="1" applyFill="1" applyBorder="1" applyProtection="1">
      <protection locked="0"/>
    </xf>
    <xf numFmtId="0" fontId="2" fillId="2" borderId="0" xfId="2" applyFill="1" applyAlignment="1" applyProtection="1"/>
    <xf numFmtId="0" fontId="4" fillId="4" borderId="22" xfId="0" applyFont="1" applyFill="1" applyBorder="1"/>
    <xf numFmtId="0" fontId="4" fillId="4" borderId="9" xfId="0" applyFont="1" applyFill="1" applyBorder="1"/>
    <xf numFmtId="0" fontId="4" fillId="4" borderId="3" xfId="0" applyFont="1" applyFill="1" applyBorder="1"/>
    <xf numFmtId="0" fontId="7" fillId="5" borderId="23" xfId="0" applyFont="1" applyFill="1" applyBorder="1" applyAlignment="1" applyProtection="1">
      <alignment vertical="center"/>
      <protection locked="0"/>
    </xf>
    <xf numFmtId="0" fontId="7" fillId="2" borderId="0" xfId="0" applyFont="1" applyFill="1"/>
    <xf numFmtId="1" fontId="0" fillId="2" borderId="28" xfId="1" applyNumberFormat="1" applyFont="1" applyFill="1" applyBorder="1" applyProtection="1">
      <protection locked="0"/>
    </xf>
    <xf numFmtId="1" fontId="0" fillId="2" borderId="28" xfId="1" applyNumberFormat="1" applyFont="1" applyFill="1" applyBorder="1"/>
    <xf numFmtId="1" fontId="0" fillId="2" borderId="38" xfId="1" applyNumberFormat="1" applyFont="1" applyFill="1" applyBorder="1"/>
    <xf numFmtId="166" fontId="0" fillId="2" borderId="31" xfId="1" applyNumberFormat="1" applyFont="1" applyFill="1" applyBorder="1" applyAlignment="1" applyProtection="1">
      <alignment horizontal="left"/>
      <protection locked="0"/>
    </xf>
    <xf numFmtId="166" fontId="0" fillId="2" borderId="32" xfId="1" applyNumberFormat="1" applyFont="1" applyFill="1" applyBorder="1" applyAlignment="1" applyProtection="1">
      <alignment horizontal="left"/>
      <protection locked="0"/>
    </xf>
    <xf numFmtId="166" fontId="0" fillId="2" borderId="33" xfId="1" applyNumberFormat="1" applyFont="1" applyFill="1" applyBorder="1" applyAlignment="1" applyProtection="1">
      <alignment horizontal="left"/>
      <protection locked="0"/>
    </xf>
    <xf numFmtId="167" fontId="0" fillId="2" borderId="31" xfId="1" applyNumberFormat="1" applyFont="1" applyFill="1" applyBorder="1" applyProtection="1">
      <protection locked="0"/>
    </xf>
    <xf numFmtId="167" fontId="0" fillId="2" borderId="32" xfId="1" applyNumberFormat="1" applyFont="1" applyFill="1" applyBorder="1" applyProtection="1">
      <protection locked="0"/>
    </xf>
    <xf numFmtId="167" fontId="0" fillId="2" borderId="33" xfId="1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left" wrapText="1"/>
    </xf>
    <xf numFmtId="44" fontId="0" fillId="2" borderId="31" xfId="1" applyFont="1" applyFill="1" applyBorder="1" applyProtection="1">
      <protection locked="0"/>
    </xf>
    <xf numFmtId="44" fontId="0" fillId="2" borderId="32" xfId="1" applyFont="1" applyFill="1" applyBorder="1" applyProtection="1">
      <protection locked="0"/>
    </xf>
    <xf numFmtId="44" fontId="0" fillId="2" borderId="33" xfId="1" applyFont="1" applyFill="1" applyBorder="1" applyProtection="1">
      <protection locked="0"/>
    </xf>
    <xf numFmtId="0" fontId="0" fillId="2" borderId="41" xfId="0" applyFont="1" applyFill="1" applyBorder="1" applyAlignment="1" applyProtection="1">
      <alignment horizontal="left"/>
      <protection locked="0"/>
    </xf>
    <xf numFmtId="0" fontId="0" fillId="2" borderId="42" xfId="0" applyFont="1" applyFill="1" applyBorder="1" applyAlignment="1" applyProtection="1">
      <alignment horizontal="left"/>
      <protection locked="0"/>
    </xf>
    <xf numFmtId="0" fontId="0" fillId="2" borderId="43" xfId="0" applyFont="1" applyFill="1" applyBorder="1" applyAlignment="1" applyProtection="1">
      <alignment horizontal="left"/>
      <protection locked="0"/>
    </xf>
    <xf numFmtId="0" fontId="0" fillId="2" borderId="44" xfId="0" applyFont="1" applyFill="1" applyBorder="1" applyAlignment="1" applyProtection="1">
      <alignment horizontal="left"/>
      <protection locked="0"/>
    </xf>
    <xf numFmtId="0" fontId="0" fillId="2" borderId="0" xfId="0" applyFont="1" applyFill="1" applyBorder="1" applyAlignment="1" applyProtection="1">
      <alignment horizontal="left"/>
      <protection locked="0"/>
    </xf>
    <xf numFmtId="0" fontId="0" fillId="2" borderId="45" xfId="0" applyFont="1" applyFill="1" applyBorder="1" applyAlignment="1" applyProtection="1">
      <alignment horizontal="left"/>
      <protection locked="0"/>
    </xf>
    <xf numFmtId="0" fontId="0" fillId="2" borderId="46" xfId="0" applyFont="1" applyFill="1" applyBorder="1" applyAlignment="1" applyProtection="1">
      <alignment horizontal="left"/>
      <protection locked="0"/>
    </xf>
    <xf numFmtId="0" fontId="0" fillId="2" borderId="47" xfId="0" applyFont="1" applyFill="1" applyBorder="1" applyAlignment="1" applyProtection="1">
      <alignment horizontal="left"/>
      <protection locked="0"/>
    </xf>
    <xf numFmtId="0" fontId="0" fillId="2" borderId="48" xfId="0" applyFont="1" applyFill="1" applyBorder="1" applyAlignment="1" applyProtection="1">
      <alignment horizontal="left"/>
      <protection locked="0"/>
    </xf>
    <xf numFmtId="0" fontId="0" fillId="0" borderId="25" xfId="0" quotePrefix="1" applyFont="1" applyFill="1" applyBorder="1" applyProtection="1">
      <protection locked="0"/>
    </xf>
    <xf numFmtId="0" fontId="0" fillId="0" borderId="36" xfId="0" quotePrefix="1" applyFont="1" applyFill="1" applyBorder="1" applyProtection="1">
      <protection locked="0"/>
    </xf>
    <xf numFmtId="0" fontId="0" fillId="0" borderId="25" xfId="0" quotePrefix="1" applyFill="1" applyBorder="1" applyProtection="1">
      <protection locked="0"/>
    </xf>
    <xf numFmtId="0" fontId="0" fillId="0" borderId="25" xfId="0" applyFont="1" applyFill="1" applyBorder="1" applyProtection="1">
      <protection locked="0"/>
    </xf>
    <xf numFmtId="0" fontId="0" fillId="0" borderId="36" xfId="0" applyFont="1" applyFill="1" applyBorder="1" applyProtection="1">
      <protection locked="0"/>
    </xf>
    <xf numFmtId="0" fontId="7" fillId="5" borderId="22" xfId="0" applyFont="1" applyFill="1" applyBorder="1" applyAlignment="1">
      <alignment vertical="center"/>
    </xf>
    <xf numFmtId="8" fontId="7" fillId="5" borderId="13" xfId="0" applyNumberFormat="1" applyFont="1" applyFill="1" applyBorder="1" applyAlignment="1">
      <alignment vertical="center"/>
    </xf>
    <xf numFmtId="165" fontId="7" fillId="5" borderId="2" xfId="0" applyNumberFormat="1" applyFont="1" applyFill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8" fontId="8" fillId="5" borderId="2" xfId="0" applyNumberFormat="1" applyFont="1" applyFill="1" applyBorder="1" applyAlignment="1">
      <alignment vertical="center"/>
    </xf>
  </cellXfs>
  <cellStyles count="3">
    <cellStyle name="Hyperlink" xfId="2" builtinId="8"/>
    <cellStyle name="Standaard" xfId="0" builtinId="0"/>
    <cellStyle name="Valuta" xfId="1" builtinId="4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0</xdr:rowOff>
    </xdr:from>
    <xdr:to>
      <xdr:col>0</xdr:col>
      <xdr:colOff>2363839</xdr:colOff>
      <xdr:row>7</xdr:row>
      <xdr:rowOff>57150</xdr:rowOff>
    </xdr:to>
    <xdr:pic>
      <xdr:nvPicPr>
        <xdr:cNvPr id="3" name="Afbeelding 2" descr="Logo C.P.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6" y="0"/>
          <a:ext cx="2316213" cy="1663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104777</xdr:rowOff>
    </xdr:from>
    <xdr:to>
      <xdr:col>0</xdr:col>
      <xdr:colOff>2248909</xdr:colOff>
      <xdr:row>7</xdr:row>
      <xdr:rowOff>53975</xdr:rowOff>
    </xdr:to>
    <xdr:pic>
      <xdr:nvPicPr>
        <xdr:cNvPr id="2" name="Afbeelding 1" descr="Logo C.P.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6" y="79377"/>
          <a:ext cx="2201283" cy="15811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search/top/?q=cr%C3%A8me%20passionnelle" TargetMode="External"/><Relationship Id="rId2" Type="http://schemas.openxmlformats.org/officeDocument/2006/relationships/hyperlink" Target="mailto:leon@cremepassionnelle.nl" TargetMode="External"/><Relationship Id="rId1" Type="http://schemas.openxmlformats.org/officeDocument/2006/relationships/hyperlink" Target="http://www.cremepassionnelle.nl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search/top/?q=cr%C3%A8me%20passionnelle" TargetMode="External"/><Relationship Id="rId2" Type="http://schemas.openxmlformats.org/officeDocument/2006/relationships/hyperlink" Target="mailto:leon@cremepassionnelle.nl" TargetMode="External"/><Relationship Id="rId1" Type="http://schemas.openxmlformats.org/officeDocument/2006/relationships/hyperlink" Target="http://www.cremepassionnelle.nl/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I68"/>
  <sheetViews>
    <sheetView tabSelected="1" workbookViewId="0">
      <pane ySplit="8" topLeftCell="A22" activePane="bottomLeft" state="frozen"/>
      <selection pane="bottomLeft" activeCell="A54" sqref="A54"/>
    </sheetView>
  </sheetViews>
  <sheetFormatPr defaultColWidth="9.1796875" defaultRowHeight="14.5" x14ac:dyDescent="0.35"/>
  <cols>
    <col min="1" max="1" width="45.54296875" style="2" customWidth="1"/>
    <col min="2" max="3" width="9.54296875" style="2" customWidth="1"/>
    <col min="4" max="4" width="5.54296875" style="2" customWidth="1"/>
    <col min="5" max="5" width="45.54296875" style="2" customWidth="1"/>
    <col min="6" max="6" width="9.54296875" style="3" customWidth="1"/>
    <col min="7" max="7" width="9.54296875" style="2" customWidth="1"/>
    <col min="8" max="8" width="9.26953125" style="2" bestFit="1" customWidth="1"/>
    <col min="9" max="12" width="9.1796875" style="2"/>
    <col min="13" max="13" width="36.7265625" style="2" bestFit="1" customWidth="1"/>
    <col min="14" max="16384" width="9.1796875" style="2"/>
  </cols>
  <sheetData>
    <row r="1" spans="1:8" ht="6.65" customHeight="1" x14ac:dyDescent="0.35"/>
    <row r="2" spans="1:8" ht="20.149999999999999" customHeight="1" x14ac:dyDescent="0.35">
      <c r="C2" s="2" t="s">
        <v>64</v>
      </c>
      <c r="E2" s="2" t="s">
        <v>0</v>
      </c>
    </row>
    <row r="3" spans="1:8" ht="20.149999999999999" customHeight="1" x14ac:dyDescent="0.35">
      <c r="C3" s="2" t="s">
        <v>65</v>
      </c>
      <c r="E3" s="2" t="s">
        <v>1</v>
      </c>
    </row>
    <row r="4" spans="1:8" ht="20.149999999999999" customHeight="1" x14ac:dyDescent="0.35">
      <c r="C4" s="2" t="s">
        <v>66</v>
      </c>
      <c r="E4" s="2" t="s">
        <v>2</v>
      </c>
    </row>
    <row r="5" spans="1:8" ht="20.149999999999999" customHeight="1" x14ac:dyDescent="0.35">
      <c r="C5" s="2" t="s">
        <v>67</v>
      </c>
      <c r="E5" s="4" t="s">
        <v>70</v>
      </c>
    </row>
    <row r="6" spans="1:8" ht="20.149999999999999" customHeight="1" x14ac:dyDescent="0.35">
      <c r="C6" s="2" t="s">
        <v>68</v>
      </c>
      <c r="E6" s="4" t="s">
        <v>41</v>
      </c>
    </row>
    <row r="7" spans="1:8" ht="20.149999999999999" customHeight="1" x14ac:dyDescent="0.35">
      <c r="C7" s="2" t="s">
        <v>69</v>
      </c>
      <c r="E7" s="4" t="s">
        <v>3</v>
      </c>
    </row>
    <row r="8" spans="1:8" ht="7.5" customHeight="1" thickBot="1" x14ac:dyDescent="0.4">
      <c r="A8" s="5"/>
    </row>
    <row r="9" spans="1:8" ht="16" customHeight="1" thickTop="1" thickBot="1" x14ac:dyDescent="0.4">
      <c r="A9" s="51" t="s">
        <v>4</v>
      </c>
      <c r="B9" s="91"/>
      <c r="C9" s="92"/>
      <c r="D9" s="92"/>
      <c r="E9" s="93"/>
      <c r="G9" s="75" t="s">
        <v>109</v>
      </c>
      <c r="H9" s="75"/>
    </row>
    <row r="10" spans="1:8" ht="16" customHeight="1" thickTop="1" thickBot="1" x14ac:dyDescent="0.4">
      <c r="A10" s="51" t="s">
        <v>5</v>
      </c>
      <c r="B10" s="91"/>
      <c r="C10" s="92"/>
      <c r="D10" s="92"/>
      <c r="E10" s="93"/>
    </row>
    <row r="11" spans="1:8" ht="16" customHeight="1" thickTop="1" thickBot="1" x14ac:dyDescent="0.4">
      <c r="A11" s="51" t="s">
        <v>32</v>
      </c>
      <c r="B11" s="91"/>
      <c r="C11" s="92"/>
      <c r="D11" s="92"/>
      <c r="E11" s="93"/>
    </row>
    <row r="12" spans="1:8" ht="16" customHeight="1" thickTop="1" thickBot="1" x14ac:dyDescent="0.4">
      <c r="A12" s="51" t="s">
        <v>6</v>
      </c>
      <c r="B12" s="91"/>
      <c r="C12" s="92"/>
      <c r="D12" s="92"/>
      <c r="E12" s="93"/>
    </row>
    <row r="13" spans="1:8" ht="16" customHeight="1" thickTop="1" thickBot="1" x14ac:dyDescent="0.4">
      <c r="A13" s="51" t="s">
        <v>45</v>
      </c>
      <c r="B13" s="91"/>
      <c r="C13" s="92"/>
      <c r="D13" s="92"/>
      <c r="E13" s="93"/>
    </row>
    <row r="14" spans="1:8" ht="16" customHeight="1" thickTop="1" thickBot="1" x14ac:dyDescent="0.4">
      <c r="A14" s="51" t="s">
        <v>46</v>
      </c>
      <c r="B14" s="84"/>
      <c r="C14" s="85"/>
      <c r="D14" s="85"/>
      <c r="E14" s="86"/>
    </row>
    <row r="15" spans="1:8" ht="16" customHeight="1" thickTop="1" thickBot="1" x14ac:dyDescent="0.4">
      <c r="A15" s="51" t="s">
        <v>47</v>
      </c>
      <c r="B15" s="87"/>
      <c r="C15" s="88"/>
      <c r="D15" s="88"/>
      <c r="E15" s="89"/>
    </row>
    <row r="16" spans="1:8" ht="15.5" thickTop="1" thickBot="1" x14ac:dyDescent="0.4"/>
    <row r="17" spans="1:9" ht="17" thickTop="1" x14ac:dyDescent="0.35">
      <c r="A17" s="76" t="s">
        <v>31</v>
      </c>
      <c r="B17" s="12" t="s">
        <v>11</v>
      </c>
      <c r="C17" s="13">
        <v>0.5</v>
      </c>
      <c r="E17" s="76" t="s">
        <v>75</v>
      </c>
      <c r="F17" s="12" t="s">
        <v>15</v>
      </c>
      <c r="G17" s="49" t="s">
        <v>106</v>
      </c>
      <c r="H17" s="49" t="s">
        <v>107</v>
      </c>
    </row>
    <row r="18" spans="1:9" ht="15.75" customHeight="1" x14ac:dyDescent="0.35">
      <c r="A18" s="15" t="s">
        <v>55</v>
      </c>
      <c r="B18" s="16" t="s">
        <v>15</v>
      </c>
      <c r="C18" s="17" t="s">
        <v>54</v>
      </c>
      <c r="E18" s="103" t="s">
        <v>17</v>
      </c>
      <c r="F18" s="81"/>
      <c r="G18" s="59">
        <f>VLOOKUP(E18,Parameters!A$29:B$42,2,0)</f>
        <v>15</v>
      </c>
      <c r="H18" s="69">
        <f>F18*G18</f>
        <v>0</v>
      </c>
    </row>
    <row r="19" spans="1:9" x14ac:dyDescent="0.35">
      <c r="A19" s="18" t="s">
        <v>26</v>
      </c>
      <c r="B19" s="52"/>
      <c r="C19" s="19">
        <f>B19*C17</f>
        <v>0</v>
      </c>
      <c r="E19" s="103" t="s">
        <v>19</v>
      </c>
      <c r="F19" s="81"/>
      <c r="G19" s="59">
        <f>VLOOKUP(E19,Parameters!A$29:B$42,2,0)</f>
        <v>12</v>
      </c>
      <c r="H19" s="69">
        <f t="shared" ref="H19:H26" si="0">F19*G19</f>
        <v>0</v>
      </c>
    </row>
    <row r="20" spans="1:9" x14ac:dyDescent="0.35">
      <c r="A20" s="18" t="s">
        <v>27</v>
      </c>
      <c r="B20" s="52"/>
      <c r="C20" s="19">
        <f>B20*C17</f>
        <v>0</v>
      </c>
      <c r="E20" s="103" t="s">
        <v>44</v>
      </c>
      <c r="F20" s="81"/>
      <c r="G20" s="59">
        <f>VLOOKUP(E20,Parameters!A$29:B$42,2,0)</f>
        <v>15</v>
      </c>
      <c r="H20" s="69">
        <f t="shared" si="0"/>
        <v>0</v>
      </c>
    </row>
    <row r="21" spans="1:9" ht="15" customHeight="1" x14ac:dyDescent="0.35">
      <c r="A21" s="18" t="s">
        <v>28</v>
      </c>
      <c r="B21" s="52"/>
      <c r="C21" s="19">
        <f>B21*C17</f>
        <v>0</v>
      </c>
      <c r="E21" s="103" t="s">
        <v>40</v>
      </c>
      <c r="F21" s="81"/>
      <c r="G21" s="59">
        <f>VLOOKUP(E21,Parameters!A$29:B$42,2,0)</f>
        <v>15</v>
      </c>
      <c r="H21" s="69">
        <f t="shared" si="0"/>
        <v>0</v>
      </c>
    </row>
    <row r="22" spans="1:9" x14ac:dyDescent="0.35">
      <c r="A22" s="23" t="s">
        <v>29</v>
      </c>
      <c r="B22" s="53"/>
      <c r="C22" s="24">
        <f>B22*C17</f>
        <v>0</v>
      </c>
      <c r="E22" s="105" t="s">
        <v>120</v>
      </c>
      <c r="F22" s="81"/>
      <c r="G22" s="59">
        <v>15</v>
      </c>
      <c r="H22" s="69">
        <f t="shared" si="0"/>
        <v>0</v>
      </c>
    </row>
    <row r="23" spans="1:9" ht="15" thickBot="1" x14ac:dyDescent="0.4">
      <c r="A23" s="25" t="s">
        <v>30</v>
      </c>
      <c r="B23" s="54"/>
      <c r="C23" s="26">
        <f>B23*C17</f>
        <v>0</v>
      </c>
      <c r="E23" s="105" t="s">
        <v>18</v>
      </c>
      <c r="F23" s="81"/>
      <c r="G23" s="59">
        <v>12</v>
      </c>
      <c r="H23" s="69">
        <f t="shared" si="0"/>
        <v>0</v>
      </c>
      <c r="I23" s="5"/>
    </row>
    <row r="24" spans="1:9" ht="15.5" thickTop="1" thickBot="1" x14ac:dyDescent="0.4">
      <c r="A24" s="27" t="s">
        <v>63</v>
      </c>
      <c r="B24" s="28">
        <f>SUM(B19:B23)</f>
        <v>0</v>
      </c>
      <c r="C24" s="29">
        <f>SUM(C19:C23)</f>
        <v>0</v>
      </c>
      <c r="E24" s="103" t="s">
        <v>20</v>
      </c>
      <c r="F24" s="81"/>
      <c r="G24" s="59">
        <f>VLOOKUP(E24,Parameters!A$29:B$42,2,0)</f>
        <v>15</v>
      </c>
      <c r="H24" s="69">
        <f t="shared" si="0"/>
        <v>0</v>
      </c>
      <c r="I24" s="5"/>
    </row>
    <row r="25" spans="1:9" ht="15.5" thickTop="1" thickBot="1" x14ac:dyDescent="0.4">
      <c r="E25" s="106" t="s">
        <v>81</v>
      </c>
      <c r="F25" s="82"/>
      <c r="G25" s="59"/>
      <c r="H25" s="69"/>
    </row>
    <row r="26" spans="1:9" ht="15" thickTop="1" x14ac:dyDescent="0.35">
      <c r="A26" s="77" t="s">
        <v>12</v>
      </c>
      <c r="B26" s="30" t="s">
        <v>11</v>
      </c>
      <c r="C26" s="31">
        <v>3</v>
      </c>
      <c r="E26" s="103" t="s">
        <v>21</v>
      </c>
      <c r="F26" s="81"/>
      <c r="G26" s="59">
        <v>12</v>
      </c>
      <c r="H26" s="69">
        <f t="shared" si="0"/>
        <v>0</v>
      </c>
    </row>
    <row r="27" spans="1:9" ht="15" thickBot="1" x14ac:dyDescent="0.4">
      <c r="A27" s="32"/>
      <c r="B27" s="21" t="s">
        <v>15</v>
      </c>
      <c r="C27" s="22" t="s">
        <v>54</v>
      </c>
      <c r="E27" s="107" t="s">
        <v>81</v>
      </c>
      <c r="F27" s="83"/>
      <c r="G27" s="60"/>
      <c r="H27" s="70"/>
    </row>
    <row r="28" spans="1:9" ht="15" thickTop="1" x14ac:dyDescent="0.35">
      <c r="A28" s="20" t="s">
        <v>13</v>
      </c>
      <c r="B28" s="55"/>
      <c r="C28" s="33">
        <f>B28*C26</f>
        <v>0</v>
      </c>
      <c r="E28" s="64" t="s">
        <v>63</v>
      </c>
      <c r="F28" s="65">
        <f>SUM(F18:F27)</f>
        <v>0</v>
      </c>
      <c r="G28" s="67"/>
      <c r="H28" s="71">
        <f>SUM(H18:H26)</f>
        <v>0</v>
      </c>
    </row>
    <row r="29" spans="1:9" ht="15" thickBot="1" x14ac:dyDescent="0.4">
      <c r="A29" s="34" t="s">
        <v>14</v>
      </c>
      <c r="B29" s="56"/>
      <c r="C29" s="33">
        <f>B29*C26</f>
        <v>0</v>
      </c>
    </row>
    <row r="30" spans="1:9" ht="15.5" thickTop="1" thickBot="1" x14ac:dyDescent="0.4">
      <c r="A30" s="27" t="s">
        <v>63</v>
      </c>
      <c r="B30" s="28">
        <f>SUM(B25:B29)</f>
        <v>0</v>
      </c>
      <c r="C30" s="29">
        <f>SUM(C28:C29)</f>
        <v>0</v>
      </c>
    </row>
    <row r="31" spans="1:9" ht="15.5" thickTop="1" thickBot="1" x14ac:dyDescent="0.4">
      <c r="E31" s="76" t="s">
        <v>39</v>
      </c>
      <c r="F31" s="12" t="s">
        <v>15</v>
      </c>
      <c r="G31" s="49" t="s">
        <v>108</v>
      </c>
      <c r="H31" s="49" t="s">
        <v>107</v>
      </c>
    </row>
    <row r="32" spans="1:9" ht="15" thickTop="1" x14ac:dyDescent="0.35">
      <c r="A32" s="78" t="s">
        <v>7</v>
      </c>
      <c r="B32" s="35" t="s">
        <v>11</v>
      </c>
      <c r="C32" s="36">
        <v>1</v>
      </c>
      <c r="E32" s="103" t="s">
        <v>91</v>
      </c>
      <c r="F32" s="73"/>
      <c r="G32" s="62">
        <f>VLOOKUP(E32,Parameters!A$14:B$27,2,0)</f>
        <v>25</v>
      </c>
      <c r="H32" s="62">
        <f>F32*G32</f>
        <v>0</v>
      </c>
    </row>
    <row r="33" spans="1:9" x14ac:dyDescent="0.35">
      <c r="A33" s="37" t="s">
        <v>16</v>
      </c>
      <c r="B33" s="21" t="s">
        <v>15</v>
      </c>
      <c r="C33" s="22" t="s">
        <v>54</v>
      </c>
      <c r="E33" s="103" t="s">
        <v>86</v>
      </c>
      <c r="F33" s="73"/>
      <c r="G33" s="62">
        <f>VLOOKUP(E33,Parameters!A$14:B$27,2,0)</f>
        <v>8.75</v>
      </c>
      <c r="H33" s="62">
        <f t="shared" ref="H33:H36" si="1">F33*G33</f>
        <v>0</v>
      </c>
    </row>
    <row r="34" spans="1:9" x14ac:dyDescent="0.35">
      <c r="A34" s="20" t="s">
        <v>10</v>
      </c>
      <c r="B34" s="55"/>
      <c r="C34" s="33">
        <f>B34*C32</f>
        <v>0</v>
      </c>
      <c r="E34" s="103" t="s">
        <v>84</v>
      </c>
      <c r="F34" s="73"/>
      <c r="G34" s="62">
        <f>VLOOKUP(E34,Parameters!A$14:B$27,2,0)</f>
        <v>8.75</v>
      </c>
      <c r="H34" s="62">
        <f t="shared" si="1"/>
        <v>0</v>
      </c>
    </row>
    <row r="35" spans="1:9" x14ac:dyDescent="0.35">
      <c r="A35" s="20" t="s">
        <v>8</v>
      </c>
      <c r="B35" s="55"/>
      <c r="C35" s="33">
        <f>B35*C32</f>
        <v>0</v>
      </c>
      <c r="E35" s="103" t="s">
        <v>92</v>
      </c>
      <c r="F35" s="73"/>
      <c r="G35" s="62">
        <f>VLOOKUP(E35,Parameters!A$14:B$27,2,0)</f>
        <v>35</v>
      </c>
      <c r="H35" s="62">
        <f t="shared" si="1"/>
        <v>0</v>
      </c>
    </row>
    <row r="36" spans="1:9" ht="15" thickBot="1" x14ac:dyDescent="0.4">
      <c r="A36" s="20" t="s">
        <v>42</v>
      </c>
      <c r="B36" s="55"/>
      <c r="C36" s="33">
        <f t="shared" ref="C36:C38" si="2">B36*C34</f>
        <v>0</v>
      </c>
      <c r="E36" s="104" t="s">
        <v>89</v>
      </c>
      <c r="F36" s="74"/>
      <c r="G36" s="63">
        <f>VLOOKUP(E36,Parameters!A$14:B$27,2,0)</f>
        <v>17.5</v>
      </c>
      <c r="H36" s="62">
        <f t="shared" si="1"/>
        <v>0</v>
      </c>
    </row>
    <row r="37" spans="1:9" ht="15.5" thickTop="1" thickBot="1" x14ac:dyDescent="0.4">
      <c r="A37" s="20" t="s">
        <v>43</v>
      </c>
      <c r="B37" s="55"/>
      <c r="C37" s="33">
        <f t="shared" si="2"/>
        <v>0</v>
      </c>
      <c r="E37" s="61" t="s">
        <v>63</v>
      </c>
      <c r="F37" s="66">
        <f>SUM(F32:F36)</f>
        <v>0</v>
      </c>
      <c r="G37" s="68"/>
      <c r="H37" s="72">
        <f>SUM(H32:H36)</f>
        <v>0</v>
      </c>
    </row>
    <row r="38" spans="1:9" ht="15.5" thickTop="1" thickBot="1" x14ac:dyDescent="0.4">
      <c r="A38" s="34" t="s">
        <v>9</v>
      </c>
      <c r="B38" s="56"/>
      <c r="C38" s="33">
        <f t="shared" si="2"/>
        <v>0</v>
      </c>
    </row>
    <row r="39" spans="1:9" ht="15.5" thickTop="1" thickBot="1" x14ac:dyDescent="0.4">
      <c r="A39" s="27" t="s">
        <v>63</v>
      </c>
      <c r="B39" s="28">
        <f>SUM(B34:B38)</f>
        <v>0</v>
      </c>
      <c r="C39" s="29">
        <f>SUM(C34:C38)</f>
        <v>0</v>
      </c>
      <c r="E39" s="5" t="s">
        <v>38</v>
      </c>
      <c r="F39" s="38"/>
      <c r="I39" s="39"/>
    </row>
    <row r="40" spans="1:9" ht="15.5" thickTop="1" thickBot="1" x14ac:dyDescent="0.4">
      <c r="E40" s="5" t="s">
        <v>101</v>
      </c>
      <c r="F40" s="38"/>
    </row>
    <row r="41" spans="1:9" ht="15" thickTop="1" x14ac:dyDescent="0.35">
      <c r="A41" s="77" t="s">
        <v>33</v>
      </c>
      <c r="B41" s="14" t="s">
        <v>11</v>
      </c>
      <c r="C41" s="36">
        <v>1.5</v>
      </c>
    </row>
    <row r="42" spans="1:9" x14ac:dyDescent="0.35">
      <c r="A42" s="40"/>
      <c r="B42" s="21" t="s">
        <v>15</v>
      </c>
      <c r="C42" s="22" t="s">
        <v>54</v>
      </c>
      <c r="E42" s="2" t="s">
        <v>102</v>
      </c>
    </row>
    <row r="43" spans="1:9" x14ac:dyDescent="0.35">
      <c r="A43" s="20" t="s">
        <v>35</v>
      </c>
      <c r="B43" s="57"/>
      <c r="C43" s="42">
        <f>B43*C41</f>
        <v>0</v>
      </c>
      <c r="E43" s="2" t="s">
        <v>103</v>
      </c>
    </row>
    <row r="44" spans="1:9" x14ac:dyDescent="0.35">
      <c r="A44" s="20" t="s">
        <v>34</v>
      </c>
      <c r="B44" s="57"/>
      <c r="C44" s="42">
        <f>B44*C41</f>
        <v>0</v>
      </c>
      <c r="E44" s="46" t="s">
        <v>104</v>
      </c>
      <c r="F44" s="46"/>
    </row>
    <row r="45" spans="1:9" ht="15" thickBot="1" x14ac:dyDescent="0.4">
      <c r="A45" s="20" t="s">
        <v>36</v>
      </c>
      <c r="B45" s="57"/>
      <c r="C45" s="42">
        <f>B45*C41</f>
        <v>0</v>
      </c>
      <c r="E45" s="58" t="s">
        <v>105</v>
      </c>
    </row>
    <row r="46" spans="1:9" ht="15.5" thickTop="1" thickBot="1" x14ac:dyDescent="0.4">
      <c r="A46" s="27" t="s">
        <v>63</v>
      </c>
      <c r="B46" s="28">
        <f>SUM(B43:B45)</f>
        <v>0</v>
      </c>
      <c r="C46" s="29">
        <f>SUM(C43:C45)</f>
        <v>0</v>
      </c>
    </row>
    <row r="47" spans="1:9" ht="15.5" thickTop="1" thickBot="1" x14ac:dyDescent="0.4">
      <c r="A47" s="43"/>
      <c r="B47" s="44"/>
      <c r="C47" s="45"/>
    </row>
    <row r="48" spans="1:9" ht="15.5" thickTop="1" thickBot="1" x14ac:dyDescent="0.4">
      <c r="A48" s="77" t="s">
        <v>72</v>
      </c>
      <c r="B48" s="14" t="s">
        <v>11</v>
      </c>
      <c r="C48" s="36">
        <v>10</v>
      </c>
      <c r="E48" s="2" t="s">
        <v>74</v>
      </c>
    </row>
    <row r="49" spans="1:8" x14ac:dyDescent="0.35">
      <c r="A49" s="40"/>
      <c r="B49" s="21" t="s">
        <v>15</v>
      </c>
      <c r="C49" s="22" t="s">
        <v>54</v>
      </c>
      <c r="E49" s="94"/>
      <c r="F49" s="95"/>
      <c r="G49" s="95"/>
      <c r="H49" s="96"/>
    </row>
    <row r="50" spans="1:8" ht="15.75" customHeight="1" thickBot="1" x14ac:dyDescent="0.4">
      <c r="A50" s="20" t="s">
        <v>73</v>
      </c>
      <c r="B50" s="41"/>
      <c r="C50" s="42">
        <f>B50*C48</f>
        <v>0</v>
      </c>
      <c r="E50" s="97"/>
      <c r="F50" s="98"/>
      <c r="G50" s="98"/>
      <c r="H50" s="99"/>
    </row>
    <row r="51" spans="1:8" ht="15.5" thickTop="1" thickBot="1" x14ac:dyDescent="0.4">
      <c r="A51" s="27" t="s">
        <v>63</v>
      </c>
      <c r="B51" s="28">
        <f>SUM(B50:B50)</f>
        <v>0</v>
      </c>
      <c r="C51" s="29">
        <f>SUM(C50:C50)</f>
        <v>0</v>
      </c>
      <c r="E51" s="97"/>
      <c r="F51" s="98"/>
      <c r="G51" s="98"/>
      <c r="H51" s="99"/>
    </row>
    <row r="52" spans="1:8" ht="15.5" thickTop="1" thickBot="1" x14ac:dyDescent="0.4">
      <c r="E52" s="97"/>
      <c r="F52" s="98"/>
      <c r="G52" s="98"/>
      <c r="H52" s="99"/>
    </row>
    <row r="53" spans="1:8" ht="19" thickTop="1" x14ac:dyDescent="0.35">
      <c r="A53" s="108" t="s">
        <v>56</v>
      </c>
      <c r="B53" s="109">
        <f>SUM(C24,C30,C39,C46,C51,H28,H37)</f>
        <v>0</v>
      </c>
      <c r="E53" s="97"/>
      <c r="F53" s="98"/>
      <c r="G53" s="98"/>
      <c r="H53" s="99"/>
    </row>
    <row r="54" spans="1:8" ht="19" thickBot="1" x14ac:dyDescent="0.4">
      <c r="A54" s="79" t="s">
        <v>60</v>
      </c>
      <c r="B54" s="110">
        <f>VLOOKUP(A54,Parameters!A7:B11,2,FALSE)</f>
        <v>0</v>
      </c>
      <c r="E54" s="97"/>
      <c r="F54" s="98"/>
      <c r="G54" s="98"/>
      <c r="H54" s="99"/>
    </row>
    <row r="55" spans="1:8" ht="19.5" thickTop="1" thickBot="1" x14ac:dyDescent="0.4">
      <c r="A55" s="111" t="s">
        <v>57</v>
      </c>
      <c r="B55" s="112">
        <f>SUM(B53:B54)</f>
        <v>0</v>
      </c>
      <c r="E55" s="97"/>
      <c r="F55" s="98"/>
      <c r="G55" s="98"/>
      <c r="H55" s="99"/>
    </row>
    <row r="56" spans="1:8" ht="19" thickTop="1" x14ac:dyDescent="0.45">
      <c r="A56" s="80"/>
      <c r="B56" s="80"/>
      <c r="E56" s="97"/>
      <c r="F56" s="98"/>
      <c r="G56" s="98"/>
      <c r="H56" s="99"/>
    </row>
    <row r="57" spans="1:8" ht="18.5" x14ac:dyDescent="0.45">
      <c r="A57" s="80" t="s">
        <v>37</v>
      </c>
      <c r="B57" s="80"/>
      <c r="E57" s="97"/>
      <c r="F57" s="98"/>
      <c r="G57" s="98"/>
      <c r="H57" s="99"/>
    </row>
    <row r="58" spans="1:8" ht="15" thickBot="1" x14ac:dyDescent="0.4">
      <c r="B58" s="3"/>
      <c r="E58" s="97"/>
      <c r="F58" s="98"/>
      <c r="G58" s="98"/>
      <c r="H58" s="99"/>
    </row>
    <row r="59" spans="1:8" ht="15.5" thickTop="1" thickBot="1" x14ac:dyDescent="0.4">
      <c r="A59" s="6" t="s">
        <v>100</v>
      </c>
      <c r="B59" s="7"/>
      <c r="C59" s="5"/>
      <c r="E59" s="100"/>
      <c r="F59" s="101"/>
      <c r="G59" s="101"/>
      <c r="H59" s="102"/>
    </row>
    <row r="60" spans="1:8" x14ac:dyDescent="0.35">
      <c r="A60" s="8" t="s">
        <v>22</v>
      </c>
      <c r="B60" s="9">
        <v>3</v>
      </c>
      <c r="C60" s="5"/>
    </row>
    <row r="61" spans="1:8" x14ac:dyDescent="0.35">
      <c r="A61" s="8" t="s">
        <v>23</v>
      </c>
      <c r="B61" s="9">
        <v>5</v>
      </c>
      <c r="C61" s="5"/>
    </row>
    <row r="62" spans="1:8" x14ac:dyDescent="0.35">
      <c r="A62" s="8" t="s">
        <v>24</v>
      </c>
      <c r="B62" s="9">
        <v>8</v>
      </c>
      <c r="C62" s="5"/>
    </row>
    <row r="63" spans="1:8" ht="15" thickBot="1" x14ac:dyDescent="0.4">
      <c r="A63" s="10" t="s">
        <v>25</v>
      </c>
      <c r="B63" s="11"/>
      <c r="C63" s="5"/>
    </row>
    <row r="64" spans="1:8" ht="15" thickTop="1" x14ac:dyDescent="0.35">
      <c r="A64" s="5"/>
      <c r="B64" s="5"/>
      <c r="C64" s="5"/>
    </row>
    <row r="65" spans="5:6" x14ac:dyDescent="0.35">
      <c r="E65" s="90"/>
      <c r="F65" s="90"/>
    </row>
    <row r="66" spans="5:6" x14ac:dyDescent="0.35">
      <c r="E66" s="90"/>
      <c r="F66" s="90"/>
    </row>
    <row r="67" spans="5:6" x14ac:dyDescent="0.35">
      <c r="E67" s="90"/>
      <c r="F67" s="90"/>
    </row>
    <row r="68" spans="5:6" x14ac:dyDescent="0.35">
      <c r="E68" s="90"/>
      <c r="F68" s="90"/>
    </row>
  </sheetData>
  <sheetProtection sheet="1" objects="1" scenarios="1"/>
  <sortState ref="A37:C40">
    <sortCondition ref="A34"/>
  </sortState>
  <dataConsolidate/>
  <mergeCells count="20">
    <mergeCell ref="E56:H56"/>
    <mergeCell ref="E57:H57"/>
    <mergeCell ref="E58:H58"/>
    <mergeCell ref="E59:H59"/>
    <mergeCell ref="B14:E14"/>
    <mergeCell ref="B15:E15"/>
    <mergeCell ref="E65:F66"/>
    <mergeCell ref="E67:F68"/>
    <mergeCell ref="B9:E9"/>
    <mergeCell ref="B10:E10"/>
    <mergeCell ref="B11:E11"/>
    <mergeCell ref="B12:E12"/>
    <mergeCell ref="B13:E13"/>
    <mergeCell ref="E49:H49"/>
    <mergeCell ref="E50:H50"/>
    <mergeCell ref="E51:H51"/>
    <mergeCell ref="E52:H52"/>
    <mergeCell ref="E53:H53"/>
    <mergeCell ref="E54:H54"/>
    <mergeCell ref="E55:H55"/>
  </mergeCells>
  <hyperlinks>
    <hyperlink ref="E6" r:id="rId1"/>
    <hyperlink ref="E5" r:id="rId2"/>
    <hyperlink ref="E7" r:id="rId3"/>
    <hyperlink ref="G9:H9" location="Uitleg!A1" display="Uitleg bestelformulier"/>
  </hyperlinks>
  <pageMargins left="0.51181102362204722" right="0.51181102362204722" top="0.74803149606299213" bottom="0.74803149606299213" header="0.31496062992125984" footer="0.31496062992125984"/>
  <pageSetup paperSize="9" scale="86" orientation="portrait" r:id="rId4"/>
  <headerFooter>
    <oddFooter>&amp;CBestellijst ASV</oddFooter>
  </headerFooter>
  <ignoredErrors>
    <ignoredError sqref="C35" formula="1"/>
  </ignoredErrors>
  <drawing r:id="rId5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Parameters!$A$1:$A$5</xm:f>
          </x14:formula1>
          <xm:sqref>E25</xm:sqref>
        </x14:dataValidation>
        <x14:dataValidation type="list" allowBlank="1" showInputMessage="1" showErrorMessage="1">
          <x14:formula1>
            <xm:f>Parameters!$E$1:$E$3</xm:f>
          </x14:formula1>
          <xm:sqref>E27</xm:sqref>
        </x14:dataValidation>
        <x14:dataValidation type="list" allowBlank="1" showInputMessage="1" showErrorMessage="1">
          <x14:formula1>
            <xm:f>Parameters!$A$7:$A$11</xm:f>
          </x14:formula1>
          <xm:sqref>A54</xm:sqref>
        </x14:dataValidation>
        <x14:dataValidation type="list" allowBlank="1" showInputMessage="1" showErrorMessage="1">
          <x14:formula1>
            <xm:f>Parameters!$A$14:$A$15</xm:f>
          </x14:formula1>
          <xm:sqref>E32</xm:sqref>
        </x14:dataValidation>
        <x14:dataValidation type="list" allowBlank="1" showInputMessage="1" showErrorMessage="1">
          <x14:formula1>
            <xm:f>Parameters!$A$16:$A$18</xm:f>
          </x14:formula1>
          <xm:sqref>E33</xm:sqref>
        </x14:dataValidation>
        <x14:dataValidation type="list" allowBlank="1" showInputMessage="1" showErrorMessage="1">
          <x14:formula1>
            <xm:f>Parameters!$A$19:$A$21</xm:f>
          </x14:formula1>
          <xm:sqref>E34</xm:sqref>
        </x14:dataValidation>
        <x14:dataValidation type="list" allowBlank="1" showInputMessage="1" showErrorMessage="1">
          <x14:formula1>
            <xm:f>Parameters!$A$22:$A$24</xm:f>
          </x14:formula1>
          <xm:sqref>E35</xm:sqref>
        </x14:dataValidation>
        <x14:dataValidation type="list" allowBlank="1" showInputMessage="1" showErrorMessage="1">
          <x14:formula1>
            <xm:f>Parameters!$A$25:$A$27</xm:f>
          </x14:formula1>
          <xm:sqref>E36</xm:sqref>
        </x14:dataValidation>
        <x14:dataValidation type="list" allowBlank="1" showInputMessage="1" showErrorMessage="1">
          <x14:formula1>
            <xm:f>Parameters!$A$29:$A$30</xm:f>
          </x14:formula1>
          <xm:sqref>E18</xm:sqref>
        </x14:dataValidation>
        <x14:dataValidation type="list" allowBlank="1" showInputMessage="1" showErrorMessage="1">
          <x14:formula1>
            <xm:f>Parameters!$A$31:$A$32</xm:f>
          </x14:formula1>
          <xm:sqref>E19</xm:sqref>
        </x14:dataValidation>
        <x14:dataValidation type="list" allowBlank="1" showInputMessage="1" showErrorMessage="1">
          <x14:formula1>
            <xm:f>Parameters!$A$33:$A$34</xm:f>
          </x14:formula1>
          <xm:sqref>E20</xm:sqref>
        </x14:dataValidation>
        <x14:dataValidation type="list" allowBlank="1" showInputMessage="1" showErrorMessage="1">
          <x14:formula1>
            <xm:f>Parameters!$A$35:$A$36</xm:f>
          </x14:formula1>
          <xm:sqref>E21</xm:sqref>
        </x14:dataValidation>
        <x14:dataValidation type="list" allowBlank="1" showInputMessage="1" showErrorMessage="1">
          <x14:formula1>
            <xm:f>Parameters!$A$37:$A$38</xm:f>
          </x14:formula1>
          <xm:sqref>E23</xm:sqref>
        </x14:dataValidation>
        <x14:dataValidation type="list" allowBlank="1" showInputMessage="1" showErrorMessage="1">
          <x14:formula1>
            <xm:f>Parameters!$A$39:$A$40</xm:f>
          </x14:formula1>
          <xm:sqref>E24</xm:sqref>
        </x14:dataValidation>
        <x14:dataValidation type="list" allowBlank="1" showInputMessage="1" showErrorMessage="1">
          <x14:formula1>
            <xm:f>Parameters!$A$41:$A$42</xm:f>
          </x14:formula1>
          <xm:sqref>E26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D37" sqref="D37"/>
    </sheetView>
  </sheetViews>
  <sheetFormatPr defaultRowHeight="14.5" x14ac:dyDescent="0.35"/>
  <cols>
    <col min="1" max="1" width="40.7265625" bestFit="1" customWidth="1"/>
    <col min="5" max="5" width="44.81640625" bestFit="1" customWidth="1"/>
    <col min="6" max="6" width="7.54296875" bestFit="1" customWidth="1"/>
    <col min="9" max="9" width="29.453125" bestFit="1" customWidth="1"/>
  </cols>
  <sheetData>
    <row r="1" spans="1:10" x14ac:dyDescent="0.35">
      <c r="A1" t="s">
        <v>81</v>
      </c>
      <c r="E1" t="s">
        <v>81</v>
      </c>
    </row>
    <row r="2" spans="1:10" x14ac:dyDescent="0.35">
      <c r="A2" t="s">
        <v>48</v>
      </c>
      <c r="E2" t="s">
        <v>52</v>
      </c>
      <c r="J2" s="1"/>
    </row>
    <row r="3" spans="1:10" x14ac:dyDescent="0.35">
      <c r="A3" t="s">
        <v>49</v>
      </c>
      <c r="E3" t="s">
        <v>53</v>
      </c>
      <c r="J3" s="1"/>
    </row>
    <row r="4" spans="1:10" x14ac:dyDescent="0.35">
      <c r="A4" t="s">
        <v>50</v>
      </c>
      <c r="J4" s="1"/>
    </row>
    <row r="5" spans="1:10" x14ac:dyDescent="0.35">
      <c r="A5" t="s">
        <v>51</v>
      </c>
    </row>
    <row r="7" spans="1:10" x14ac:dyDescent="0.35">
      <c r="A7" t="s">
        <v>60</v>
      </c>
      <c r="B7" s="1">
        <v>0</v>
      </c>
    </row>
    <row r="8" spans="1:10" x14ac:dyDescent="0.35">
      <c r="A8" t="s">
        <v>61</v>
      </c>
      <c r="B8" s="1">
        <v>0</v>
      </c>
    </row>
    <row r="9" spans="1:10" x14ac:dyDescent="0.35">
      <c r="A9" t="s">
        <v>58</v>
      </c>
      <c r="B9" s="1">
        <v>3</v>
      </c>
    </row>
    <row r="10" spans="1:10" x14ac:dyDescent="0.35">
      <c r="A10" t="s">
        <v>62</v>
      </c>
      <c r="B10" s="1">
        <v>5</v>
      </c>
    </row>
    <row r="11" spans="1:10" x14ac:dyDescent="0.35">
      <c r="A11" t="s">
        <v>59</v>
      </c>
      <c r="B11" s="1">
        <v>8</v>
      </c>
    </row>
    <row r="12" spans="1:10" x14ac:dyDescent="0.35">
      <c r="A12" t="s">
        <v>71</v>
      </c>
    </row>
    <row r="14" spans="1:10" ht="16.5" x14ac:dyDescent="0.35">
      <c r="A14" s="47" t="s">
        <v>76</v>
      </c>
      <c r="B14" s="48">
        <v>25</v>
      </c>
    </row>
    <row r="15" spans="1:10" x14ac:dyDescent="0.35">
      <c r="A15" s="47" t="s">
        <v>82</v>
      </c>
      <c r="B15" s="48">
        <v>12.5</v>
      </c>
    </row>
    <row r="16" spans="1:10" ht="16.5" x14ac:dyDescent="0.35">
      <c r="A16" s="47" t="s">
        <v>77</v>
      </c>
      <c r="B16" s="48">
        <v>35</v>
      </c>
    </row>
    <row r="17" spans="1:2" x14ac:dyDescent="0.35">
      <c r="A17" s="47" t="s">
        <v>85</v>
      </c>
      <c r="B17" s="48">
        <v>17.5</v>
      </c>
    </row>
    <row r="18" spans="1:2" x14ac:dyDescent="0.35">
      <c r="A18" s="47" t="s">
        <v>86</v>
      </c>
      <c r="B18" s="48">
        <v>8.75</v>
      </c>
    </row>
    <row r="19" spans="1:2" ht="16.5" x14ac:dyDescent="0.35">
      <c r="A19" s="47" t="s">
        <v>80</v>
      </c>
      <c r="B19" s="48">
        <v>35</v>
      </c>
    </row>
    <row r="20" spans="1:2" x14ac:dyDescent="0.35">
      <c r="A20" s="47" t="s">
        <v>83</v>
      </c>
      <c r="B20" s="48">
        <v>17.5</v>
      </c>
    </row>
    <row r="21" spans="1:2" x14ac:dyDescent="0.35">
      <c r="A21" s="47" t="s">
        <v>84</v>
      </c>
      <c r="B21" s="48">
        <v>8.75</v>
      </c>
    </row>
    <row r="22" spans="1:2" ht="16.5" x14ac:dyDescent="0.35">
      <c r="A22" s="47" t="s">
        <v>78</v>
      </c>
      <c r="B22" s="48">
        <v>35</v>
      </c>
    </row>
    <row r="23" spans="1:2" x14ac:dyDescent="0.35">
      <c r="A23" s="47" t="s">
        <v>87</v>
      </c>
      <c r="B23" s="48">
        <v>17.5</v>
      </c>
    </row>
    <row r="24" spans="1:2" x14ac:dyDescent="0.35">
      <c r="A24" s="47" t="s">
        <v>88</v>
      </c>
      <c r="B24" s="48">
        <v>8.75</v>
      </c>
    </row>
    <row r="25" spans="1:2" ht="16.5" x14ac:dyDescent="0.35">
      <c r="A25" s="47" t="s">
        <v>79</v>
      </c>
      <c r="B25" s="48">
        <v>35</v>
      </c>
    </row>
    <row r="26" spans="1:2" x14ac:dyDescent="0.35">
      <c r="A26" s="47" t="s">
        <v>89</v>
      </c>
      <c r="B26" s="48">
        <v>17.5</v>
      </c>
    </row>
    <row r="27" spans="1:2" x14ac:dyDescent="0.35">
      <c r="A27" s="47" t="s">
        <v>90</v>
      </c>
      <c r="B27" s="48">
        <v>8.75</v>
      </c>
    </row>
    <row r="29" spans="1:2" x14ac:dyDescent="0.35">
      <c r="A29" s="47" t="s">
        <v>17</v>
      </c>
      <c r="B29" s="50">
        <v>15</v>
      </c>
    </row>
    <row r="30" spans="1:2" x14ac:dyDescent="0.35">
      <c r="A30" s="47" t="s">
        <v>93</v>
      </c>
      <c r="B30" s="50">
        <v>7.5</v>
      </c>
    </row>
    <row r="31" spans="1:2" x14ac:dyDescent="0.35">
      <c r="A31" s="47" t="s">
        <v>19</v>
      </c>
      <c r="B31" s="50">
        <v>12</v>
      </c>
    </row>
    <row r="32" spans="1:2" x14ac:dyDescent="0.35">
      <c r="A32" s="47" t="s">
        <v>94</v>
      </c>
      <c r="B32" s="50">
        <v>6</v>
      </c>
    </row>
    <row r="33" spans="1:2" x14ac:dyDescent="0.35">
      <c r="A33" s="47" t="s">
        <v>44</v>
      </c>
      <c r="B33" s="50">
        <v>15</v>
      </c>
    </row>
    <row r="34" spans="1:2" x14ac:dyDescent="0.35">
      <c r="A34" s="47" t="s">
        <v>95</v>
      </c>
      <c r="B34" s="50">
        <v>7.5</v>
      </c>
    </row>
    <row r="35" spans="1:2" x14ac:dyDescent="0.35">
      <c r="A35" s="47" t="s">
        <v>40</v>
      </c>
      <c r="B35" s="50">
        <v>15</v>
      </c>
    </row>
    <row r="36" spans="1:2" x14ac:dyDescent="0.35">
      <c r="A36" s="47" t="s">
        <v>96</v>
      </c>
      <c r="B36" s="50">
        <v>7.5</v>
      </c>
    </row>
    <row r="37" spans="1:2" x14ac:dyDescent="0.35">
      <c r="A37" s="47" t="s">
        <v>18</v>
      </c>
      <c r="B37" s="50">
        <v>12</v>
      </c>
    </row>
    <row r="38" spans="1:2" x14ac:dyDescent="0.35">
      <c r="A38" s="47" t="s">
        <v>97</v>
      </c>
      <c r="B38" s="50">
        <v>6</v>
      </c>
    </row>
    <row r="39" spans="1:2" x14ac:dyDescent="0.35">
      <c r="A39" s="47" t="s">
        <v>20</v>
      </c>
      <c r="B39" s="50">
        <v>15</v>
      </c>
    </row>
    <row r="40" spans="1:2" x14ac:dyDescent="0.35">
      <c r="A40" s="47" t="s">
        <v>98</v>
      </c>
      <c r="B40" s="50">
        <v>7.5</v>
      </c>
    </row>
    <row r="41" spans="1:2" x14ac:dyDescent="0.35">
      <c r="A41" s="47" t="s">
        <v>21</v>
      </c>
      <c r="B41" s="50">
        <v>12</v>
      </c>
    </row>
    <row r="42" spans="1:2" x14ac:dyDescent="0.35">
      <c r="A42" s="47" t="s">
        <v>99</v>
      </c>
      <c r="B42" s="50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pageSetUpPr fitToPage="1"/>
  </sheetPr>
  <dimension ref="A1:F22"/>
  <sheetViews>
    <sheetView workbookViewId="0">
      <pane ySplit="23" topLeftCell="A36" activePane="bottomLeft" state="frozen"/>
      <selection pane="bottomLeft" activeCell="A10" sqref="A10"/>
    </sheetView>
  </sheetViews>
  <sheetFormatPr defaultColWidth="9.1796875" defaultRowHeight="14.5" x14ac:dyDescent="0.35"/>
  <cols>
    <col min="1" max="1" width="45.54296875" style="2" customWidth="1"/>
    <col min="2" max="3" width="9.54296875" style="2" customWidth="1"/>
    <col min="4" max="4" width="5.54296875" style="2" customWidth="1"/>
    <col min="5" max="5" width="45.54296875" style="2" customWidth="1"/>
    <col min="6" max="6" width="9.54296875" style="3" customWidth="1"/>
    <col min="7" max="7" width="9.54296875" style="2" customWidth="1"/>
    <col min="8" max="8" width="9.26953125" style="2" bestFit="1" customWidth="1"/>
    <col min="9" max="12" width="9.1796875" style="2"/>
    <col min="13" max="13" width="36.7265625" style="2" bestFit="1" customWidth="1"/>
    <col min="14" max="16384" width="9.1796875" style="2"/>
  </cols>
  <sheetData>
    <row r="1" spans="1:5" ht="6.65" customHeight="1" x14ac:dyDescent="0.35"/>
    <row r="2" spans="1:5" ht="20.149999999999999" customHeight="1" x14ac:dyDescent="0.35">
      <c r="C2" s="2" t="s">
        <v>64</v>
      </c>
      <c r="E2" s="2" t="s">
        <v>0</v>
      </c>
    </row>
    <row r="3" spans="1:5" ht="20.149999999999999" customHeight="1" x14ac:dyDescent="0.35">
      <c r="C3" s="2" t="s">
        <v>65</v>
      </c>
      <c r="E3" s="2" t="s">
        <v>1</v>
      </c>
    </row>
    <row r="4" spans="1:5" ht="20.149999999999999" customHeight="1" x14ac:dyDescent="0.35">
      <c r="C4" s="2" t="s">
        <v>66</v>
      </c>
      <c r="E4" s="2" t="s">
        <v>2</v>
      </c>
    </row>
    <row r="5" spans="1:5" ht="20.149999999999999" customHeight="1" x14ac:dyDescent="0.35">
      <c r="C5" s="2" t="s">
        <v>67</v>
      </c>
      <c r="E5" s="4" t="s">
        <v>70</v>
      </c>
    </row>
    <row r="6" spans="1:5" ht="20.149999999999999" customHeight="1" x14ac:dyDescent="0.35">
      <c r="C6" s="2" t="s">
        <v>68</v>
      </c>
      <c r="E6" s="4" t="s">
        <v>41</v>
      </c>
    </row>
    <row r="7" spans="1:5" ht="20.149999999999999" customHeight="1" x14ac:dyDescent="0.35">
      <c r="C7" s="2" t="s">
        <v>69</v>
      </c>
      <c r="E7" s="4" t="s">
        <v>3</v>
      </c>
    </row>
    <row r="9" spans="1:5" x14ac:dyDescent="0.35">
      <c r="A9" s="2" t="s">
        <v>110</v>
      </c>
    </row>
    <row r="11" spans="1:5" x14ac:dyDescent="0.35">
      <c r="A11" s="2" t="s">
        <v>111</v>
      </c>
    </row>
    <row r="12" spans="1:5" x14ac:dyDescent="0.35">
      <c r="A12" s="2" t="s">
        <v>112</v>
      </c>
    </row>
    <row r="13" spans="1:5" x14ac:dyDescent="0.35">
      <c r="A13" s="2" t="s">
        <v>113</v>
      </c>
    </row>
    <row r="14" spans="1:5" x14ac:dyDescent="0.35">
      <c r="A14" s="2" t="s">
        <v>114</v>
      </c>
    </row>
    <row r="16" spans="1:5" x14ac:dyDescent="0.35">
      <c r="A16" s="2" t="s">
        <v>115</v>
      </c>
    </row>
    <row r="17" spans="1:1" x14ac:dyDescent="0.35">
      <c r="A17" s="2" t="s">
        <v>116</v>
      </c>
    </row>
    <row r="18" spans="1:1" x14ac:dyDescent="0.35">
      <c r="A18" s="2" t="s">
        <v>117</v>
      </c>
    </row>
    <row r="20" spans="1:1" x14ac:dyDescent="0.35">
      <c r="A20" s="2" t="s">
        <v>118</v>
      </c>
    </row>
    <row r="22" spans="1:1" x14ac:dyDescent="0.35">
      <c r="A22" s="2" t="s">
        <v>119</v>
      </c>
    </row>
  </sheetData>
  <dataConsolidate/>
  <hyperlinks>
    <hyperlink ref="E6" r:id="rId1"/>
    <hyperlink ref="E5" r:id="rId2"/>
    <hyperlink ref="E7" r:id="rId3"/>
  </hyperlinks>
  <pageMargins left="0.51181102362204722" right="0.51181102362204722" top="0.74803149606299213" bottom="0.74803149606299213" header="0.31496062992125984" footer="0.31496062992125984"/>
  <pageSetup paperSize="9" scale="86" orientation="portrait" r:id="rId4"/>
  <headerFooter>
    <oddFooter>&amp;CBestellijst ASV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Bestelformulier</vt:lpstr>
      <vt:lpstr>Parameters</vt:lpstr>
      <vt:lpstr>Uitleg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Gérard Kemperman</cp:lastModifiedBy>
  <cp:lastPrinted>2017-05-18T14:59:12Z</cp:lastPrinted>
  <dcterms:created xsi:type="dcterms:W3CDTF">2017-05-18T13:14:19Z</dcterms:created>
  <dcterms:modified xsi:type="dcterms:W3CDTF">2017-09-25T16:06:12Z</dcterms:modified>
</cp:coreProperties>
</file>